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<sst xmlns="http://schemas.openxmlformats.org/spreadsheetml/2006/main" count="28">
  <si>
    <t>附件一</t>
  </si>
  <si>
    <t>吉林省畜牧业发展“十三五”规划主要指标</t>
  </si>
  <si>
    <t>2010年</t>
  </si>
  <si>
    <t>2011年</t>
  </si>
  <si>
    <t>2012年</t>
  </si>
  <si>
    <t>2013年</t>
  </si>
  <si>
    <t>2014年</t>
  </si>
  <si>
    <t>2015年统计局数据</t>
  </si>
  <si>
    <t>2010年同比增减%</t>
  </si>
  <si>
    <t>2020年预计数据</t>
  </si>
  <si>
    <t>“十三五”年均递增%</t>
  </si>
  <si>
    <t>猪    （万头）</t>
  </si>
  <si>
    <t>饲养量</t>
  </si>
  <si>
    <t>其中</t>
  </si>
  <si>
    <t>存栏</t>
  </si>
  <si>
    <t>出栏</t>
  </si>
  <si>
    <t>牛    （万头）</t>
  </si>
  <si>
    <t>羊    （万只）</t>
  </si>
  <si>
    <t>禽    （万只）</t>
  </si>
  <si>
    <t>四肉总产量（万吨）</t>
  </si>
  <si>
    <t>猪肉</t>
  </si>
  <si>
    <t>牛肉</t>
  </si>
  <si>
    <t>羊肉</t>
  </si>
  <si>
    <t>禽肉</t>
  </si>
  <si>
    <t>蛋类总产量（万吨）</t>
  </si>
  <si>
    <t>奶类总产量（万吨）</t>
  </si>
  <si>
    <t>牧业养殖业产值（亿元）</t>
  </si>
  <si>
    <t>注：统计局根据三普数据对2016、2017数据进行调整</t>
  </si>
</sst>
</file>

<file path=xl/styles.xml><?xml version="1.0" encoding="utf-8"?>
<styleSheet xmlns="http://schemas.openxmlformats.org/spreadsheetml/2006/main">
  <numFmts count="10">
    <numFmt numFmtId="176" formatCode="0.00_);[Red]\(0.00\)"/>
    <numFmt numFmtId="44" formatCode="_ &quot;￥&quot;* #,##0.00_ ;_ &quot;￥&quot;* \-#,##0.00_ ;_ &quot;￥&quot;* &quot;-&quot;??_ ;_ @_ "/>
    <numFmt numFmtId="177" formatCode="0.00_ "/>
    <numFmt numFmtId="178" formatCode="0;[Red]0"/>
    <numFmt numFmtId="41" formatCode="_ * #,##0_ ;_ * \-#,##0_ ;_ * &quot;-&quot;_ ;_ @_ "/>
    <numFmt numFmtId="179" formatCode="0.00;[Red]0.00"/>
    <numFmt numFmtId="43" formatCode="_ * #,##0.00_ ;_ * \-#,##0.00_ ;_ * &quot;-&quot;??_ ;_ @_ "/>
    <numFmt numFmtId="42" formatCode="_ &quot;￥&quot;* #,##0_ ;_ &quot;￥&quot;* \-#,##0_ ;_ &quot;￥&quot;* &quot;-&quot;_ ;_ @_ "/>
    <numFmt numFmtId="180" formatCode="0.00;_ఀ"/>
    <numFmt numFmtId="181" formatCode="0.000_);[Red]\(0.000\)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8"/>
      <name val="宋体"/>
      <charset val="134"/>
    </font>
    <font>
      <sz val="12"/>
      <name val="宋体"/>
      <charset val="134"/>
      <scheme val="minor"/>
    </font>
    <font>
      <sz val="18"/>
      <name val="宋体"/>
      <charset val="134"/>
    </font>
    <font>
      <sz val="6"/>
      <name val="宋体"/>
      <charset val="134"/>
    </font>
    <font>
      <sz val="6"/>
      <color indexed="18"/>
      <name val="宋体"/>
      <charset val="134"/>
    </font>
    <font>
      <sz val="16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/>
    <xf numFmtId="4" fontId="0" fillId="0" borderId="0" xfId="0" applyNumberFormat="1"/>
    <xf numFmtId="177" fontId="2" fillId="0" borderId="0" xfId="0" applyNumberFormat="1" applyFont="1"/>
    <xf numFmtId="0" fontId="3" fillId="0" borderId="0" xfId="0" applyFont="1"/>
    <xf numFmtId="0" fontId="4" fillId="0" borderId="0" xfId="0" applyFont="1" applyBorder="1" applyAlignment="1" applyProtection="1">
      <alignment horizont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77" fontId="5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7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 applyProtection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abSelected="1" workbookViewId="0">
      <selection activeCell="A1" sqref="A1"/>
    </sheetView>
  </sheetViews>
  <sheetFormatPr defaultColWidth="9" defaultRowHeight="14.25"/>
  <cols>
    <col min="1" max="1" width="10" customWidth="1"/>
    <col min="2" max="2" width="7.375" customWidth="1"/>
    <col min="3" max="3" width="4.625" customWidth="1"/>
    <col min="4" max="4" width="10.5" customWidth="1"/>
    <col min="5" max="5" width="1.875" hidden="1" customWidth="1"/>
    <col min="6" max="7" width="9.5" hidden="1" customWidth="1"/>
    <col min="8" max="10" width="9.125" hidden="1" customWidth="1"/>
    <col min="11" max="11" width="17.25" customWidth="1"/>
    <col min="12" max="12" width="12.5" style="2" hidden="1" customWidth="1"/>
    <col min="13" max="13" width="15" customWidth="1"/>
    <col min="14" max="14" width="15.5" style="3" customWidth="1"/>
    <col min="15" max="18" width="9" hidden="1" customWidth="1"/>
  </cols>
  <sheetData>
    <row r="1" ht="18.75" spans="1:1">
      <c r="A1" s="4" t="s">
        <v>0</v>
      </c>
    </row>
    <row r="2" s="1" customFormat="1" ht="26.25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"/>
      <c r="P2" s="20"/>
      <c r="Q2" s="32"/>
      <c r="R2" s="32"/>
    </row>
    <row r="3" ht="41.25" customHeight="1" spans="1:18">
      <c r="A3" s="6"/>
      <c r="B3" s="6"/>
      <c r="C3" s="6"/>
      <c r="D3" s="6"/>
      <c r="E3" s="6"/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21" t="s">
        <v>8</v>
      </c>
      <c r="M3" s="6" t="s">
        <v>9</v>
      </c>
      <c r="N3" s="22" t="s">
        <v>10</v>
      </c>
      <c r="O3" s="23"/>
      <c r="P3" s="23"/>
      <c r="Q3" s="23"/>
      <c r="R3" s="23"/>
    </row>
    <row r="4" ht="30" customHeight="1" spans="1:18">
      <c r="A4" s="7" t="s">
        <v>11</v>
      </c>
      <c r="B4" s="7" t="s">
        <v>12</v>
      </c>
      <c r="C4" s="7"/>
      <c r="D4" s="7"/>
      <c r="E4" s="7"/>
      <c r="F4" s="8">
        <v>2441.2</v>
      </c>
      <c r="G4" s="9">
        <v>2469.5</v>
      </c>
      <c r="H4" s="7">
        <v>2626.5</v>
      </c>
      <c r="I4" s="7">
        <v>2670.3</v>
      </c>
      <c r="J4" s="7">
        <v>2721.5</v>
      </c>
      <c r="K4" s="7">
        <v>2636.7</v>
      </c>
      <c r="L4" s="24">
        <f>(K4-F4)/F4*100</f>
        <v>8.008356545961</v>
      </c>
      <c r="M4" s="25">
        <v>2835</v>
      </c>
      <c r="N4" s="8">
        <f>(POWER(M4/K4,1/6)-1)*100</f>
        <v>1.2158960025072</v>
      </c>
      <c r="O4" s="26"/>
      <c r="P4" s="26"/>
      <c r="Q4" s="26"/>
      <c r="R4" s="26"/>
    </row>
    <row r="5" ht="30" customHeight="1" spans="1:18">
      <c r="A5" s="7"/>
      <c r="B5" s="7" t="s">
        <v>13</v>
      </c>
      <c r="C5" s="7" t="s">
        <v>14</v>
      </c>
      <c r="D5" s="7"/>
      <c r="E5" s="7"/>
      <c r="F5" s="8">
        <v>986.6</v>
      </c>
      <c r="G5" s="9">
        <v>989.3</v>
      </c>
      <c r="H5" s="7">
        <v>1001.2</v>
      </c>
      <c r="I5" s="7">
        <v>1001.2</v>
      </c>
      <c r="J5" s="7">
        <v>1000.4</v>
      </c>
      <c r="K5" s="7">
        <v>972.4</v>
      </c>
      <c r="L5" s="24">
        <f>(K5-F5)/F5*100</f>
        <v>-1.43928643827286</v>
      </c>
      <c r="M5" s="25">
        <v>1050</v>
      </c>
      <c r="N5" s="8">
        <f>(POWER(M5/K5,1/6)-1)*100</f>
        <v>1.28785906342426</v>
      </c>
      <c r="O5" s="26"/>
      <c r="P5" s="26"/>
      <c r="Q5" s="26"/>
      <c r="R5" s="26"/>
    </row>
    <row r="6" ht="30" customHeight="1" spans="1:18">
      <c r="A6" s="7"/>
      <c r="B6" s="7"/>
      <c r="C6" s="7" t="s">
        <v>15</v>
      </c>
      <c r="D6" s="7"/>
      <c r="E6" s="7"/>
      <c r="F6" s="8">
        <v>1454.6</v>
      </c>
      <c r="G6" s="9">
        <v>1480.2</v>
      </c>
      <c r="H6" s="7">
        <v>1625.3</v>
      </c>
      <c r="I6" s="7">
        <v>1669.1</v>
      </c>
      <c r="J6" s="7">
        <v>1721.1</v>
      </c>
      <c r="K6" s="7">
        <v>1664.3</v>
      </c>
      <c r="L6" s="24">
        <f t="shared" ref="L6:L23" si="0">(K6-F6)/F6*100</f>
        <v>14.4163343874605</v>
      </c>
      <c r="M6" s="25">
        <v>1785</v>
      </c>
      <c r="N6" s="8">
        <f t="shared" ref="N6:N22" si="1">(POWER(M6/K6,1/6)-1)*100</f>
        <v>1.17373147543196</v>
      </c>
      <c r="O6" s="26"/>
      <c r="P6" s="26"/>
      <c r="Q6" s="26"/>
      <c r="R6" s="26"/>
    </row>
    <row r="7" ht="30" customHeight="1" spans="1:18">
      <c r="A7" s="7" t="s">
        <v>16</v>
      </c>
      <c r="B7" s="7" t="s">
        <v>12</v>
      </c>
      <c r="C7" s="7"/>
      <c r="D7" s="7"/>
      <c r="E7" s="7"/>
      <c r="F7" s="10">
        <v>749.4</v>
      </c>
      <c r="G7" s="11">
        <v>718</v>
      </c>
      <c r="H7" s="7">
        <v>727.8</v>
      </c>
      <c r="I7" s="7">
        <v>734.6</v>
      </c>
      <c r="J7" s="7">
        <v>730.5</v>
      </c>
      <c r="K7" s="7">
        <v>753.9</v>
      </c>
      <c r="L7" s="24">
        <f t="shared" si="0"/>
        <v>0.600480384307446</v>
      </c>
      <c r="M7" s="25">
        <v>582</v>
      </c>
      <c r="N7" s="8">
        <f t="shared" si="1"/>
        <v>-4.2214612571327</v>
      </c>
      <c r="O7" s="26"/>
      <c r="P7" s="26"/>
      <c r="Q7" s="26"/>
      <c r="R7" s="26"/>
    </row>
    <row r="8" ht="30" customHeight="1" spans="1:18">
      <c r="A8" s="7"/>
      <c r="B8" s="7" t="s">
        <v>13</v>
      </c>
      <c r="C8" s="7" t="s">
        <v>14</v>
      </c>
      <c r="D8" s="7"/>
      <c r="E8" s="7"/>
      <c r="F8" s="10">
        <v>455.7</v>
      </c>
      <c r="G8" s="11">
        <v>423.7</v>
      </c>
      <c r="H8" s="7">
        <v>431.4</v>
      </c>
      <c r="I8" s="7">
        <v>437.6</v>
      </c>
      <c r="J8" s="7">
        <v>430.9</v>
      </c>
      <c r="K8" s="7">
        <v>450.7</v>
      </c>
      <c r="L8" s="24">
        <f t="shared" si="0"/>
        <v>-1.0972130787799</v>
      </c>
      <c r="M8" s="25">
        <v>345</v>
      </c>
      <c r="N8" s="8">
        <f t="shared" si="1"/>
        <v>-4.35654497889708</v>
      </c>
      <c r="O8" s="26"/>
      <c r="P8" s="26"/>
      <c r="Q8" s="26"/>
      <c r="R8" s="26"/>
    </row>
    <row r="9" ht="30" customHeight="1" spans="1:18">
      <c r="A9" s="7"/>
      <c r="B9" s="7"/>
      <c r="C9" s="12" t="s">
        <v>15</v>
      </c>
      <c r="D9" s="13"/>
      <c r="E9" s="14"/>
      <c r="F9" s="10">
        <v>293.7</v>
      </c>
      <c r="G9" s="7">
        <v>294.3</v>
      </c>
      <c r="H9" s="7">
        <v>296.4</v>
      </c>
      <c r="I9" s="7">
        <v>297</v>
      </c>
      <c r="J9" s="7">
        <v>299.6</v>
      </c>
      <c r="K9" s="7">
        <v>303.2</v>
      </c>
      <c r="L9" s="24">
        <f t="shared" si="0"/>
        <v>3.23459312223357</v>
      </c>
      <c r="M9" s="25">
        <v>237</v>
      </c>
      <c r="N9" s="8">
        <f t="shared" si="1"/>
        <v>-4.02240611301805</v>
      </c>
      <c r="O9" s="26"/>
      <c r="P9" s="26"/>
      <c r="Q9" s="26"/>
      <c r="R9" s="26"/>
    </row>
    <row r="10" ht="30" customHeight="1" spans="1:18">
      <c r="A10" s="7" t="s">
        <v>17</v>
      </c>
      <c r="B10" s="7" t="s">
        <v>12</v>
      </c>
      <c r="C10" s="7"/>
      <c r="D10" s="7"/>
      <c r="E10" s="7"/>
      <c r="F10" s="10">
        <v>704.4</v>
      </c>
      <c r="G10" s="9">
        <v>702.5</v>
      </c>
      <c r="H10" s="7">
        <v>718.2</v>
      </c>
      <c r="I10" s="7">
        <v>733.1</v>
      </c>
      <c r="J10" s="7">
        <v>770.9</v>
      </c>
      <c r="K10" s="7">
        <v>841.4</v>
      </c>
      <c r="L10" s="24">
        <f t="shared" si="0"/>
        <v>19.4491766042022</v>
      </c>
      <c r="M10" s="25">
        <v>906</v>
      </c>
      <c r="N10" s="8">
        <f t="shared" si="1"/>
        <v>1.24050007205689</v>
      </c>
      <c r="O10" s="26"/>
      <c r="P10" s="26"/>
      <c r="Q10" s="26"/>
      <c r="R10" s="26"/>
    </row>
    <row r="11" ht="30" customHeight="1" spans="1:18">
      <c r="A11" s="7"/>
      <c r="B11" s="7" t="s">
        <v>13</v>
      </c>
      <c r="C11" s="7" t="s">
        <v>14</v>
      </c>
      <c r="D11" s="7"/>
      <c r="E11" s="7"/>
      <c r="F11" s="10">
        <v>398.8</v>
      </c>
      <c r="G11" s="9">
        <v>391.6</v>
      </c>
      <c r="H11" s="7">
        <v>393.9</v>
      </c>
      <c r="I11" s="7">
        <v>396.2</v>
      </c>
      <c r="J11" s="7">
        <v>410.8</v>
      </c>
      <c r="K11" s="7">
        <v>452.9</v>
      </c>
      <c r="L11" s="24">
        <f t="shared" si="0"/>
        <v>13.5656970912738</v>
      </c>
      <c r="M11" s="25">
        <v>471</v>
      </c>
      <c r="N11" s="8">
        <f t="shared" si="1"/>
        <v>0.655249820618997</v>
      </c>
      <c r="O11" s="26"/>
      <c r="P11" s="26"/>
      <c r="Q11" s="26"/>
      <c r="R11" s="26"/>
    </row>
    <row r="12" ht="30" customHeight="1" spans="1:18">
      <c r="A12" s="7"/>
      <c r="B12" s="7"/>
      <c r="C12" s="7" t="s">
        <v>15</v>
      </c>
      <c r="D12" s="7"/>
      <c r="E12" s="7"/>
      <c r="F12" s="7">
        <v>305.6</v>
      </c>
      <c r="G12" s="9">
        <v>310.9</v>
      </c>
      <c r="H12" s="7">
        <v>324.3</v>
      </c>
      <c r="I12" s="7">
        <v>336.9</v>
      </c>
      <c r="J12" s="7">
        <v>360</v>
      </c>
      <c r="K12" s="7">
        <v>388.5</v>
      </c>
      <c r="L12" s="24">
        <f t="shared" si="0"/>
        <v>27.1269633507853</v>
      </c>
      <c r="M12" s="25">
        <v>435</v>
      </c>
      <c r="N12" s="8">
        <f t="shared" si="1"/>
        <v>1.90207769148738</v>
      </c>
      <c r="O12" s="26"/>
      <c r="P12" s="26"/>
      <c r="Q12" s="26"/>
      <c r="R12" s="26"/>
    </row>
    <row r="13" ht="30" customHeight="1" spans="1:18">
      <c r="A13" s="7" t="s">
        <v>18</v>
      </c>
      <c r="B13" s="7" t="s">
        <v>13</v>
      </c>
      <c r="C13" s="7" t="s">
        <v>12</v>
      </c>
      <c r="D13" s="7"/>
      <c r="E13" s="7"/>
      <c r="F13" s="7">
        <v>52398.1</v>
      </c>
      <c r="G13" s="15">
        <v>54127.6</v>
      </c>
      <c r="H13" s="7">
        <v>57516.4</v>
      </c>
      <c r="I13" s="7">
        <v>55279.8</v>
      </c>
      <c r="J13" s="7">
        <v>52694.2</v>
      </c>
      <c r="K13" s="7">
        <v>55625.7</v>
      </c>
      <c r="L13" s="24">
        <f t="shared" si="0"/>
        <v>6.1597653350026</v>
      </c>
      <c r="M13" s="25">
        <v>66000</v>
      </c>
      <c r="N13" s="8">
        <f t="shared" si="1"/>
        <v>2.89116257699942</v>
      </c>
      <c r="O13" s="26"/>
      <c r="P13" s="26"/>
      <c r="Q13" s="26"/>
      <c r="R13" s="26"/>
    </row>
    <row r="14" ht="30" customHeight="1" spans="1:18">
      <c r="A14" s="7"/>
      <c r="B14" s="7"/>
      <c r="C14" s="7" t="s">
        <v>14</v>
      </c>
      <c r="D14" s="7"/>
      <c r="E14" s="7"/>
      <c r="F14" s="7">
        <v>14638.6</v>
      </c>
      <c r="G14" s="9">
        <v>15302.8</v>
      </c>
      <c r="H14" s="7">
        <v>16282.1</v>
      </c>
      <c r="I14" s="7">
        <v>15241.3</v>
      </c>
      <c r="J14" s="7">
        <v>15018</v>
      </c>
      <c r="K14" s="7">
        <v>16527.1</v>
      </c>
      <c r="L14" s="24">
        <f t="shared" si="0"/>
        <v>12.9008238492752</v>
      </c>
      <c r="M14" s="25">
        <v>17800</v>
      </c>
      <c r="N14" s="8">
        <f t="shared" si="1"/>
        <v>1.24429437667843</v>
      </c>
      <c r="O14" s="26"/>
      <c r="P14" s="26"/>
      <c r="Q14" s="26"/>
      <c r="R14" s="26"/>
    </row>
    <row r="15" ht="30" customHeight="1" spans="1:18">
      <c r="A15" s="7"/>
      <c r="B15" s="7"/>
      <c r="C15" s="7" t="s">
        <v>15</v>
      </c>
      <c r="D15" s="7"/>
      <c r="E15" s="7"/>
      <c r="F15" s="7">
        <v>37759.5</v>
      </c>
      <c r="G15" s="15">
        <v>38824.8</v>
      </c>
      <c r="H15" s="7">
        <v>41234.3</v>
      </c>
      <c r="I15" s="7">
        <v>40038.5</v>
      </c>
      <c r="J15" s="7">
        <v>37676.2</v>
      </c>
      <c r="K15" s="7">
        <v>39098.6</v>
      </c>
      <c r="L15" s="24">
        <f t="shared" si="0"/>
        <v>3.54639229862683</v>
      </c>
      <c r="M15" s="25">
        <v>48200</v>
      </c>
      <c r="N15" s="8">
        <f t="shared" si="1"/>
        <v>3.54941234181552</v>
      </c>
      <c r="O15" s="26"/>
      <c r="P15" s="26"/>
      <c r="Q15" s="26"/>
      <c r="R15" s="26"/>
    </row>
    <row r="16" ht="30" customHeight="1" spans="1:18">
      <c r="A16" s="16" t="s">
        <v>19</v>
      </c>
      <c r="B16" s="16"/>
      <c r="C16" s="16"/>
      <c r="D16" s="16"/>
      <c r="E16" s="16"/>
      <c r="F16" s="16">
        <f t="shared" ref="F16:H16" si="2">F17+F18+F19+F20</f>
        <v>232.7</v>
      </c>
      <c r="G16" s="16">
        <f t="shared" si="2"/>
        <v>237.1</v>
      </c>
      <c r="H16" s="16">
        <f t="shared" si="2"/>
        <v>253.7</v>
      </c>
      <c r="I16" s="16">
        <v>255.8</v>
      </c>
      <c r="J16" s="16">
        <v>256.7</v>
      </c>
      <c r="K16" s="16">
        <v>255.8</v>
      </c>
      <c r="L16" s="24">
        <f t="shared" si="0"/>
        <v>9.92694456381607</v>
      </c>
      <c r="M16" s="25">
        <v>283.8</v>
      </c>
      <c r="N16" s="8">
        <f t="shared" si="1"/>
        <v>1.74630392331607</v>
      </c>
      <c r="O16" s="27"/>
      <c r="P16" s="27"/>
      <c r="Q16" s="27"/>
      <c r="R16" s="27"/>
    </row>
    <row r="17" ht="30" customHeight="1" spans="1:18">
      <c r="A17" s="7" t="s">
        <v>13</v>
      </c>
      <c r="B17" s="7" t="s">
        <v>20</v>
      </c>
      <c r="C17" s="7"/>
      <c r="D17" s="7"/>
      <c r="E17" s="7"/>
      <c r="F17" s="7">
        <v>119.8</v>
      </c>
      <c r="G17" s="7">
        <v>122</v>
      </c>
      <c r="H17" s="7">
        <v>132.7</v>
      </c>
      <c r="I17" s="7">
        <v>136.3</v>
      </c>
      <c r="J17" s="7">
        <v>140.4</v>
      </c>
      <c r="K17" s="7">
        <v>136</v>
      </c>
      <c r="L17" s="24">
        <f t="shared" si="0"/>
        <v>13.5225375626043</v>
      </c>
      <c r="M17" s="25">
        <v>155</v>
      </c>
      <c r="N17" s="8">
        <f t="shared" si="1"/>
        <v>2.20342853525761</v>
      </c>
      <c r="O17" s="26"/>
      <c r="P17" s="26"/>
      <c r="Q17" s="26"/>
      <c r="R17" s="26"/>
    </row>
    <row r="18" ht="30" customHeight="1" spans="1:18">
      <c r="A18" s="7"/>
      <c r="B18" s="7" t="s">
        <v>21</v>
      </c>
      <c r="C18" s="7"/>
      <c r="D18" s="7"/>
      <c r="E18" s="7"/>
      <c r="F18" s="7">
        <v>43.2</v>
      </c>
      <c r="G18" s="7">
        <v>43.4</v>
      </c>
      <c r="H18" s="7">
        <v>45</v>
      </c>
      <c r="I18" s="7">
        <v>45</v>
      </c>
      <c r="J18" s="7">
        <v>46</v>
      </c>
      <c r="K18" s="7">
        <v>46.6</v>
      </c>
      <c r="L18" s="24">
        <f t="shared" si="0"/>
        <v>7.87037037037037</v>
      </c>
      <c r="M18" s="25">
        <v>38.5</v>
      </c>
      <c r="N18" s="8">
        <f t="shared" si="1"/>
        <v>-3.13226712765323</v>
      </c>
      <c r="O18" s="26"/>
      <c r="P18" s="26"/>
      <c r="Q18" s="26"/>
      <c r="R18" s="26"/>
    </row>
    <row r="19" ht="30" customHeight="1" spans="1:18">
      <c r="A19" s="7"/>
      <c r="B19" s="7" t="s">
        <v>22</v>
      </c>
      <c r="C19" s="7"/>
      <c r="D19" s="7"/>
      <c r="E19" s="7"/>
      <c r="F19" s="7">
        <v>3.8</v>
      </c>
      <c r="G19" s="7">
        <v>3.9</v>
      </c>
      <c r="H19" s="7">
        <v>4.1</v>
      </c>
      <c r="I19" s="7">
        <v>4.2</v>
      </c>
      <c r="J19" s="7">
        <v>4.5</v>
      </c>
      <c r="K19" s="7">
        <v>4.8</v>
      </c>
      <c r="L19" s="24">
        <f t="shared" si="0"/>
        <v>26.3157894736842</v>
      </c>
      <c r="M19" s="25">
        <v>5.3</v>
      </c>
      <c r="N19" s="8">
        <f t="shared" si="1"/>
        <v>1.66522793994539</v>
      </c>
      <c r="O19" s="26"/>
      <c r="P19" s="26"/>
      <c r="Q19" s="26"/>
      <c r="R19" s="26"/>
    </row>
    <row r="20" ht="30" customHeight="1" spans="1:18">
      <c r="A20" s="7"/>
      <c r="B20" s="7" t="s">
        <v>23</v>
      </c>
      <c r="C20" s="7"/>
      <c r="D20" s="7"/>
      <c r="E20" s="7"/>
      <c r="F20" s="7">
        <v>65.9</v>
      </c>
      <c r="G20" s="7">
        <v>67.8</v>
      </c>
      <c r="H20" s="7">
        <v>71.9</v>
      </c>
      <c r="I20" s="7">
        <v>70.3</v>
      </c>
      <c r="J20" s="7">
        <v>65.9</v>
      </c>
      <c r="K20" s="7">
        <v>68.4</v>
      </c>
      <c r="L20" s="24">
        <f t="shared" si="0"/>
        <v>3.79362670713202</v>
      </c>
      <c r="M20" s="25">
        <v>85</v>
      </c>
      <c r="N20" s="8">
        <f t="shared" si="1"/>
        <v>3.68767523351583</v>
      </c>
      <c r="O20" s="26"/>
      <c r="P20" s="26"/>
      <c r="Q20" s="26"/>
      <c r="R20" s="26"/>
    </row>
    <row r="21" ht="30" customHeight="1" spans="1:18">
      <c r="A21" s="7" t="s">
        <v>24</v>
      </c>
      <c r="B21" s="7"/>
      <c r="C21" s="7"/>
      <c r="D21" s="7"/>
      <c r="E21" s="7"/>
      <c r="F21" s="7">
        <v>95.64</v>
      </c>
      <c r="G21" s="7">
        <v>95.3</v>
      </c>
      <c r="H21" s="7">
        <v>100.2</v>
      </c>
      <c r="I21" s="7">
        <v>97.7</v>
      </c>
      <c r="J21" s="7">
        <v>98.5</v>
      </c>
      <c r="K21" s="7">
        <v>107.3</v>
      </c>
      <c r="L21" s="24">
        <f t="shared" si="0"/>
        <v>12.1915516520284</v>
      </c>
      <c r="M21" s="25">
        <v>134</v>
      </c>
      <c r="N21" s="8">
        <f t="shared" si="1"/>
        <v>3.77295396819761</v>
      </c>
      <c r="O21" s="28"/>
      <c r="P21" s="28"/>
      <c r="Q21" s="28"/>
      <c r="R21" s="28"/>
    </row>
    <row r="22" ht="30" customHeight="1" spans="1:18">
      <c r="A22" s="7" t="s">
        <v>25</v>
      </c>
      <c r="B22" s="7"/>
      <c r="C22" s="7"/>
      <c r="D22" s="7"/>
      <c r="E22" s="7"/>
      <c r="F22" s="7">
        <v>44.6</v>
      </c>
      <c r="G22" s="7">
        <v>45.2</v>
      </c>
      <c r="H22" s="7">
        <v>49.1</v>
      </c>
      <c r="I22" s="7">
        <v>47.6</v>
      </c>
      <c r="J22" s="7">
        <v>49.3</v>
      </c>
      <c r="K22" s="7">
        <v>52.3</v>
      </c>
      <c r="L22" s="24">
        <f t="shared" si="0"/>
        <v>17.2645739910314</v>
      </c>
      <c r="M22" s="25">
        <v>32</v>
      </c>
      <c r="N22" s="8">
        <f t="shared" si="1"/>
        <v>-7.86144826647178</v>
      </c>
      <c r="O22" s="28"/>
      <c r="P22" s="28"/>
      <c r="Q22" s="28"/>
      <c r="R22" s="28"/>
    </row>
    <row r="23" ht="30" customHeight="1" spans="1:18">
      <c r="A23" s="7" t="s">
        <v>26</v>
      </c>
      <c r="B23" s="7"/>
      <c r="C23" s="7"/>
      <c r="D23" s="7"/>
      <c r="E23" s="7"/>
      <c r="F23" s="7">
        <v>831.45</v>
      </c>
      <c r="G23" s="7">
        <v>1074.5</v>
      </c>
      <c r="H23" s="7">
        <v>1130.4</v>
      </c>
      <c r="I23" s="7">
        <v>1198.5</v>
      </c>
      <c r="J23" s="7">
        <v>1195.5</v>
      </c>
      <c r="K23" s="7">
        <v>1244.9</v>
      </c>
      <c r="L23" s="24">
        <f t="shared" si="0"/>
        <v>49.7263816224668</v>
      </c>
      <c r="M23" s="25">
        <v>1600</v>
      </c>
      <c r="N23" s="8">
        <v>5</v>
      </c>
      <c r="O23" s="29"/>
      <c r="P23" s="29"/>
      <c r="Q23" s="29"/>
      <c r="R23" s="29"/>
    </row>
    <row r="24" ht="30" customHeight="1" spans="1:14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ht="30" customHeight="1" spans="1:1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30"/>
      <c r="M25" s="18"/>
      <c r="N25" s="31"/>
    </row>
    <row r="26" ht="30" customHeight="1" spans="1:1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30"/>
      <c r="M26" s="18"/>
      <c r="N26" s="31"/>
    </row>
    <row r="27" ht="20.1" customHeight="1" spans="1:1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30"/>
      <c r="M27" s="18"/>
      <c r="N27" s="31"/>
    </row>
    <row r="28" ht="20.1" customHeight="1" spans="1:1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30"/>
      <c r="M28" s="18"/>
      <c r="N28" s="31"/>
    </row>
    <row r="29" ht="20.1" customHeight="1" spans="1:1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30"/>
      <c r="M29" s="18"/>
      <c r="N29" s="31"/>
    </row>
    <row r="30" ht="20.1" customHeight="1" spans="1:1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30"/>
      <c r="M30" s="18"/>
      <c r="N30" s="31"/>
    </row>
  </sheetData>
  <mergeCells count="32">
    <mergeCell ref="A2:N2"/>
    <mergeCell ref="A3:E3"/>
    <mergeCell ref="B4:E4"/>
    <mergeCell ref="C5:E5"/>
    <mergeCell ref="C6:E6"/>
    <mergeCell ref="B7:E7"/>
    <mergeCell ref="C8:E8"/>
    <mergeCell ref="C9:E9"/>
    <mergeCell ref="B10:E10"/>
    <mergeCell ref="C11:E11"/>
    <mergeCell ref="C12:E12"/>
    <mergeCell ref="C13:E13"/>
    <mergeCell ref="C14:E14"/>
    <mergeCell ref="C15:E15"/>
    <mergeCell ref="A16:E16"/>
    <mergeCell ref="B17:E17"/>
    <mergeCell ref="B18:E18"/>
    <mergeCell ref="B19:E19"/>
    <mergeCell ref="B20:E20"/>
    <mergeCell ref="A21:E21"/>
    <mergeCell ref="A22:E22"/>
    <mergeCell ref="A23:E23"/>
    <mergeCell ref="A24:N24"/>
    <mergeCell ref="A4:A6"/>
    <mergeCell ref="A7:A9"/>
    <mergeCell ref="A10:A12"/>
    <mergeCell ref="A13:A15"/>
    <mergeCell ref="A17:A20"/>
    <mergeCell ref="B5:B6"/>
    <mergeCell ref="B8:B9"/>
    <mergeCell ref="B11:B12"/>
    <mergeCell ref="B13:B1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2018-06-29T02:47:36Z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